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24226"/>
  <xr:revisionPtr revIDLastSave="0" documentId="13_ncr:1_{3BA37F2B-432B-438C-95EA-959D05A36768}" xr6:coauthVersionLast="47" xr6:coauthVersionMax="47" xr10:uidLastSave="{00000000-0000-0000-0000-000000000000}"/>
  <bookViews>
    <workbookView xWindow="-120" yWindow="-120" windowWidth="29040" windowHeight="15840" tabRatio="874" xr2:uid="{00000000-000D-0000-FFFF-FFFF00000000}"/>
  </bookViews>
  <sheets>
    <sheet name="Лист1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8" l="1"/>
  <c r="J23" i="8"/>
  <c r="J24" i="8"/>
  <c r="J25" i="8"/>
  <c r="F23" i="8"/>
  <c r="F24" i="8"/>
  <c r="F25" i="8"/>
  <c r="B23" i="8"/>
  <c r="B24" i="8"/>
  <c r="B25" i="8"/>
  <c r="E11" i="8" l="1"/>
  <c r="E22" i="8"/>
  <c r="D22" i="8"/>
  <c r="J21" i="8" l="1"/>
  <c r="F21" i="8"/>
  <c r="B21" i="8"/>
  <c r="J22" i="8" l="1"/>
  <c r="F22" i="8"/>
  <c r="B22" i="8"/>
  <c r="C8" i="8" l="1"/>
  <c r="D8" i="8"/>
  <c r="E8" i="8"/>
  <c r="G8" i="8"/>
  <c r="H8" i="8"/>
  <c r="I8" i="8"/>
  <c r="K8" i="8"/>
  <c r="L8" i="8"/>
  <c r="M8" i="8"/>
  <c r="J26" i="8"/>
  <c r="F26" i="8"/>
  <c r="B26" i="8"/>
  <c r="B17" i="8" l="1"/>
  <c r="B18" i="8"/>
  <c r="B19" i="8"/>
  <c r="B20" i="8"/>
  <c r="J20" i="8"/>
  <c r="F20" i="8"/>
  <c r="J19" i="8"/>
  <c r="F19" i="8"/>
  <c r="J18" i="8"/>
  <c r="F18" i="8"/>
  <c r="J17" i="8"/>
  <c r="F17" i="8"/>
  <c r="J16" i="8"/>
  <c r="F16" i="8"/>
  <c r="B16" i="8"/>
  <c r="J15" i="8"/>
  <c r="B15" i="8"/>
  <c r="J14" i="8"/>
  <c r="F14" i="8"/>
  <c r="B14" i="8"/>
  <c r="J13" i="8"/>
  <c r="F13" i="8"/>
  <c r="B13" i="8"/>
  <c r="J12" i="8"/>
  <c r="F12" i="8"/>
  <c r="B12" i="8"/>
  <c r="J11" i="8"/>
  <c r="F11" i="8"/>
  <c r="B11" i="8"/>
  <c r="J10" i="8"/>
  <c r="F10" i="8"/>
  <c r="B10" i="8"/>
  <c r="J8" i="8" l="1"/>
  <c r="F8" i="8"/>
  <c r="B8" i="8"/>
</calcChain>
</file>

<file path=xl/sharedStrings.xml><?xml version="1.0" encoding="utf-8"?>
<sst xmlns="http://schemas.openxmlformats.org/spreadsheetml/2006/main" count="42" uniqueCount="32">
  <si>
    <t xml:space="preserve">Всего </t>
  </si>
  <si>
    <t>Наименование объектов</t>
  </si>
  <si>
    <t>Всего</t>
  </si>
  <si>
    <t>в том числе:</t>
  </si>
  <si>
    <t>бюджет Московской области</t>
  </si>
  <si>
    <t>Всего:</t>
  </si>
  <si>
    <t>Федеральный бюджет</t>
  </si>
  <si>
    <t>бюджет муниципального образования городской округ Люберцы Московской области</t>
  </si>
  <si>
    <t>Приобретение жилых помещений детям-сиротам и детям, оставшимся без попечения родителей</t>
  </si>
  <si>
    <t>ДОУ на 560 мест по адресу: Московская область, г.о. Люберцы, проектируемый проезд 4037 (ПИР и строительство)</t>
  </si>
  <si>
    <t>ДОУ на 200 мест по адресу: Московская область, г.о. Люберцы, пос.ВУГИ</t>
  </si>
  <si>
    <t>Объемы финансирования 2025 год</t>
  </si>
  <si>
    <t xml:space="preserve"> </t>
  </si>
  <si>
    <t>Реконструкция стадиона «Торпедо» со строительством физкультурно-оздоровительного комплекса с универсальным залом по адресу: Московская область, городской округ Люберцы, Октябрьский проспект, 202</t>
  </si>
  <si>
    <t>Объемы финансирования 2026 год</t>
  </si>
  <si>
    <t>Проведение проектно-изыскательских работ для реконструкции ВЗУ №11 д.п. Малаховка г.о. Люберцы</t>
  </si>
  <si>
    <t>Проведение проектно-изыскательских работ для реконструкции ВЗУ Звездочка скважина №2 д. Мотяково, д. б/н г.о. Люберцы</t>
  </si>
  <si>
    <t>Проведение проектно-изыскательских работ для реконструкции ВЗУ  №21 д.п. Красково г.о. Люберцы</t>
  </si>
  <si>
    <t>Реконструкция водной насосной станции п. Томилино</t>
  </si>
  <si>
    <t>Реконструкция ВЗУ Звездочка скважина №2 д. Мотяково, д. б/н г.о. Люберцы</t>
  </si>
  <si>
    <t>Реконструкция  ВЗУ  №21 д.п. Красково г.о. Люберцы</t>
  </si>
  <si>
    <t>Реконструкция водовода №1 п. Октябрьский мкр. Западный</t>
  </si>
  <si>
    <t>Объемы финансирования 2024 год</t>
  </si>
  <si>
    <t>(рублей)</t>
  </si>
  <si>
    <t>Строительство моста при благоустройстве парка «Дружбы» вокруг озера Чёрное, расположенного в г.о. Люберцы Московской области</t>
  </si>
  <si>
    <t>Реконструкция ВЗУ г. Люберцы, поселок Калинина, 44 Б</t>
  </si>
  <si>
    <t>Строительство разноуровневого пешеходного перехода в районе ул. 2-я Красногорская в г. Люберцы Московской области</t>
  </si>
  <si>
    <t>Строительство блочномодульной котельной мощностью 30 МВт по адресу: г.о. Люберцы, п. Октябрьский, ул. Ленина (в т.ч. ПИР)</t>
  </si>
  <si>
    <t>Строительство БМК на 7,5 МВт по адресу: Московская область, г.о. Люберцы, д.Марусино, в районе домов ул. Заречная д. 25а (в т.ч. ПИР)</t>
  </si>
  <si>
    <t>Строительство блочно-модульной котельной мощностью 31,7 Мвт по адресу: Московская область, г. Люберцы, ул. Попова, около дом д. 12 (в т.ч. ПИР)</t>
  </si>
  <si>
    <t xml:space="preserve">Приложение 8
к Решению Совета депутатов   
муниципального образования
городской округ Люберцы
Московской области
от 06.12.2023 № 113/18   
(в ред. решения Совета депутатов 
городского округа Люберцы от 31.01.2024 № 132/21,
от 10.04.2024  № 147/23, от 18.09.2024 № 175/28) </t>
  </si>
  <si>
    <t xml:space="preserve">Распределение бюджетных ассигнований на осуществление бюджетных инвестиций в объекты капитального строительства муниципальной собственности муниципального образования городской округ Люберцы Московской области на 2024 год и на  плановый период 2025 и 2026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</si>
</sst>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.5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F9A9A"/>
        <bgColor rgb="FFE57373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7">
    <xf numFmtId="0" fontId="0" fillId="0" borderId="0" applyProtection="0"/>
    <xf numFmtId="0" fontId="1" fillId="0" borderId="0">
      <alignment horizontal="left" wrapText="1"/>
      <protection locked="0" hidden="1"/>
    </xf>
    <xf numFmtId="0" fontId="1" fillId="0" borderId="0">
      <alignment horizontal="left" vertical="top" wrapText="1"/>
      <protection locked="0" hidden="1"/>
    </xf>
    <xf numFmtId="0" fontId="7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1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7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2" fillId="0" borderId="0">
      <alignment horizontal="left" vertical="center" wrapText="1"/>
      <protection locked="0" hidden="1"/>
    </xf>
    <xf numFmtId="49" fontId="12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>
      <alignment horizontal="right" vertical="top" wrapText="1"/>
      <protection locked="0" hidden="1"/>
    </xf>
    <xf numFmtId="0" fontId="7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1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" fillId="0" borderId="0">
      <alignment horizontal="right" vertical="top" wrapText="1"/>
      <protection locked="0" hidden="1"/>
    </xf>
    <xf numFmtId="49" fontId="2" fillId="0" borderId="0">
      <alignment horizontal="center" vertical="top" wrapText="1"/>
      <protection locked="0" hidden="1"/>
    </xf>
    <xf numFmtId="0" fontId="7" fillId="0" borderId="0">
      <alignment horizontal="center" vertical="top" wrapText="1"/>
      <protection locked="0" hidden="1"/>
    </xf>
    <xf numFmtId="0" fontId="9" fillId="0" borderId="0">
      <alignment horizontal="center" vertical="top" wrapText="1"/>
      <protection locked="0" hidden="1"/>
    </xf>
    <xf numFmtId="0" fontId="1" fillId="0" borderId="0">
      <alignment horizontal="center" vertical="top" wrapText="1"/>
      <protection locked="0" hidden="1"/>
    </xf>
    <xf numFmtId="0" fontId="1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8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3" fillId="0" borderId="0">
      <alignment horizontal="center" vertical="top" wrapText="1"/>
      <protection locked="0" hidden="1"/>
    </xf>
    <xf numFmtId="49" fontId="13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0" fontId="4" fillId="2" borderId="5" applyNumberFormat="0" applyFont="0" applyBorder="0" applyAlignment="0" applyProtection="0">
      <alignment horizontal="left" wrapText="1"/>
    </xf>
    <xf numFmtId="0" fontId="1" fillId="0" borderId="0" applyProtection="0"/>
  </cellStyleXfs>
  <cellXfs count="37">
    <xf numFmtId="0" fontId="0" fillId="0" borderId="0" xfId="0"/>
    <xf numFmtId="49" fontId="3" fillId="0" borderId="0" xfId="0" applyNumberFormat="1" applyFont="1" applyAlignment="1" applyProtection="1">
      <alignment horizontal="center" vertical="center" wrapText="1"/>
      <protection locked="0" hidden="1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/>
    <xf numFmtId="11" fontId="3" fillId="3" borderId="1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 applyProtection="1">
      <alignment horizontal="right" vertical="center" wrapText="1"/>
      <protection locked="0" hidden="1"/>
    </xf>
    <xf numFmtId="4" fontId="3" fillId="0" borderId="1" xfId="0" applyNumberFormat="1" applyFont="1" applyBorder="1" applyAlignment="1" applyProtection="1">
      <alignment horizontal="right" vertical="center" wrapText="1"/>
      <protection locked="0" hidden="1"/>
    </xf>
    <xf numFmtId="4" fontId="3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/>
    <xf numFmtId="4" fontId="3" fillId="0" borderId="1" xfId="0" applyNumberFormat="1" applyFont="1" applyBorder="1" applyAlignment="1" applyProtection="1">
      <alignment horizontal="center" vertical="center" wrapText="1"/>
      <protection locked="0" hidden="1"/>
    </xf>
    <xf numFmtId="4" fontId="3" fillId="0" borderId="1" xfId="0" applyNumberFormat="1" applyFont="1" applyBorder="1" applyAlignment="1" applyProtection="1">
      <alignment vertical="center" wrapText="1"/>
      <protection locked="0" hidden="1"/>
    </xf>
    <xf numFmtId="4" fontId="5" fillId="0" borderId="6" xfId="0" applyNumberFormat="1" applyFont="1" applyBorder="1" applyAlignment="1" applyProtection="1">
      <alignment horizontal="right" vertical="center" wrapText="1"/>
      <protection locked="0" hidden="1"/>
    </xf>
    <xf numFmtId="4" fontId="3" fillId="0" borderId="6" xfId="0" applyNumberFormat="1" applyFont="1" applyBorder="1" applyAlignment="1" applyProtection="1">
      <alignment horizontal="right" vertical="center" wrapText="1"/>
      <protection locked="0" hidden="1"/>
    </xf>
    <xf numFmtId="4" fontId="3" fillId="0" borderId="6" xfId="0" applyNumberFormat="1" applyFont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right" vertical="center" wrapText="1"/>
    </xf>
    <xf numFmtId="3" fontId="16" fillId="0" borderId="0" xfId="0" applyNumberFormat="1" applyFont="1" applyAlignment="1">
      <alignment wrapText="1"/>
    </xf>
    <xf numFmtId="4" fontId="3" fillId="3" borderId="1" xfId="0" applyNumberFormat="1" applyFont="1" applyFill="1" applyBorder="1" applyAlignment="1" applyProtection="1">
      <alignment horizontal="right" vertical="center" wrapText="1"/>
      <protection locked="0" hidden="1"/>
    </xf>
    <xf numFmtId="3" fontId="16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center" wrapText="1"/>
    </xf>
  </cellXfs>
  <cellStyles count="107">
    <cellStyle name="6" xfId="105" xr:uid="{00000000-0005-0000-0000-000000000000}"/>
    <cellStyle name="Денежный" xfId="1" builtinId="4" customBuiltin="1"/>
    <cellStyle name="Денежный [0]" xfId="2" builtinId="7" customBuiltin="1"/>
    <cellStyle name="Денежный [0] 2" xfId="3" xr:uid="{00000000-0005-0000-0000-000003000000}"/>
    <cellStyle name="Денежный [0] 3" xfId="4" xr:uid="{00000000-0005-0000-0000-000004000000}"/>
    <cellStyle name="Денежный [0] 4" xfId="5" xr:uid="{00000000-0005-0000-0000-000005000000}"/>
    <cellStyle name="Денежный [0] 5" xfId="6" xr:uid="{00000000-0005-0000-0000-000006000000}"/>
    <cellStyle name="Денежный 10" xfId="7" xr:uid="{00000000-0005-0000-0000-000007000000}"/>
    <cellStyle name="Денежный 11" xfId="8" xr:uid="{00000000-0005-0000-0000-000008000000}"/>
    <cellStyle name="Денежный 12" xfId="9" xr:uid="{00000000-0005-0000-0000-000009000000}"/>
    <cellStyle name="Денежный 13" xfId="10" xr:uid="{00000000-0005-0000-0000-00000A000000}"/>
    <cellStyle name="Денежный 14" xfId="11" xr:uid="{00000000-0005-0000-0000-00000B000000}"/>
    <cellStyle name="Денежный 15" xfId="12" xr:uid="{00000000-0005-0000-0000-00000C000000}"/>
    <cellStyle name="Денежный 16" xfId="13" xr:uid="{00000000-0005-0000-0000-00000D000000}"/>
    <cellStyle name="Денежный 17" xfId="14" xr:uid="{00000000-0005-0000-0000-00000E000000}"/>
    <cellStyle name="Денежный 18" xfId="15" xr:uid="{00000000-0005-0000-0000-00000F000000}"/>
    <cellStyle name="Денежный 19" xfId="16" xr:uid="{00000000-0005-0000-0000-000010000000}"/>
    <cellStyle name="Денежный 2" xfId="17" xr:uid="{00000000-0005-0000-0000-000011000000}"/>
    <cellStyle name="Денежный 20" xfId="18" xr:uid="{00000000-0005-0000-0000-000012000000}"/>
    <cellStyle name="Денежный 21" xfId="19" xr:uid="{00000000-0005-0000-0000-000013000000}"/>
    <cellStyle name="Денежный 22" xfId="20" xr:uid="{00000000-0005-0000-0000-000014000000}"/>
    <cellStyle name="Денежный 23" xfId="21" xr:uid="{00000000-0005-0000-0000-000015000000}"/>
    <cellStyle name="Денежный 24" xfId="22" xr:uid="{00000000-0005-0000-0000-000016000000}"/>
    <cellStyle name="Денежный 25" xfId="23" xr:uid="{00000000-0005-0000-0000-000017000000}"/>
    <cellStyle name="Денежный 26" xfId="24" xr:uid="{00000000-0005-0000-0000-000018000000}"/>
    <cellStyle name="Денежный 27" xfId="25" xr:uid="{00000000-0005-0000-0000-000019000000}"/>
    <cellStyle name="Денежный 28" xfId="26" xr:uid="{00000000-0005-0000-0000-00001A000000}"/>
    <cellStyle name="Денежный 29" xfId="27" xr:uid="{00000000-0005-0000-0000-00001B000000}"/>
    <cellStyle name="Денежный 3" xfId="28" xr:uid="{00000000-0005-0000-0000-00001C000000}"/>
    <cellStyle name="Денежный 30" xfId="29" xr:uid="{00000000-0005-0000-0000-00001D000000}"/>
    <cellStyle name="Денежный 31" xfId="30" xr:uid="{00000000-0005-0000-0000-00001E000000}"/>
    <cellStyle name="Денежный 32" xfId="31" xr:uid="{00000000-0005-0000-0000-00001F000000}"/>
    <cellStyle name="Денежный 33" xfId="32" xr:uid="{00000000-0005-0000-0000-000020000000}"/>
    <cellStyle name="Денежный 34" xfId="33" xr:uid="{00000000-0005-0000-0000-000021000000}"/>
    <cellStyle name="Денежный 35" xfId="34" xr:uid="{00000000-0005-0000-0000-000022000000}"/>
    <cellStyle name="Денежный 36" xfId="35" xr:uid="{00000000-0005-0000-0000-000023000000}"/>
    <cellStyle name="Денежный 37" xfId="36" xr:uid="{00000000-0005-0000-0000-000024000000}"/>
    <cellStyle name="Денежный 38" xfId="37" xr:uid="{00000000-0005-0000-0000-000025000000}"/>
    <cellStyle name="Денежный 39" xfId="38" xr:uid="{00000000-0005-0000-0000-000026000000}"/>
    <cellStyle name="Денежный 4" xfId="39" xr:uid="{00000000-0005-0000-0000-000027000000}"/>
    <cellStyle name="Денежный 40" xfId="40" xr:uid="{00000000-0005-0000-0000-000028000000}"/>
    <cellStyle name="Денежный 41" xfId="41" xr:uid="{00000000-0005-0000-0000-000029000000}"/>
    <cellStyle name="Денежный 5" xfId="42" xr:uid="{00000000-0005-0000-0000-00002A000000}"/>
    <cellStyle name="Денежный 6" xfId="43" xr:uid="{00000000-0005-0000-0000-00002B000000}"/>
    <cellStyle name="Денежный 7" xfId="44" xr:uid="{00000000-0005-0000-0000-00002C000000}"/>
    <cellStyle name="Денежный 8" xfId="45" xr:uid="{00000000-0005-0000-0000-00002D000000}"/>
    <cellStyle name="Денежный 9" xfId="46" xr:uid="{00000000-0005-0000-0000-00002E000000}"/>
    <cellStyle name="Обычный" xfId="0" builtinId="0" customBuiltin="1"/>
    <cellStyle name="Обычный 15" xfId="47" xr:uid="{00000000-0005-0000-0000-000030000000}"/>
    <cellStyle name="Обычный 2" xfId="48" xr:uid="{00000000-0005-0000-0000-000031000000}"/>
    <cellStyle name="Обычный 2 2" xfId="106" xr:uid="{1468C699-FE36-4A53-A132-8C302E4829DD}"/>
    <cellStyle name="Обычный 3" xfId="49" xr:uid="{00000000-0005-0000-0000-000032000000}"/>
    <cellStyle name="Обычный 4" xfId="50" xr:uid="{00000000-0005-0000-0000-000033000000}"/>
    <cellStyle name="Обычный 6" xfId="51" xr:uid="{00000000-0005-0000-0000-000034000000}"/>
    <cellStyle name="Обычный 7" xfId="52" xr:uid="{00000000-0005-0000-0000-000035000000}"/>
    <cellStyle name="Обычный 8" xfId="53" xr:uid="{00000000-0005-0000-0000-000036000000}"/>
    <cellStyle name="Процентный" xfId="54" builtinId="5" customBuiltin="1"/>
    <cellStyle name="Процентный 2" xfId="55" xr:uid="{00000000-0005-0000-0000-000038000000}"/>
    <cellStyle name="Процентный 3" xfId="56" xr:uid="{00000000-0005-0000-0000-000039000000}"/>
    <cellStyle name="Процентный 4" xfId="57" xr:uid="{00000000-0005-0000-0000-00003A000000}"/>
    <cellStyle name="Процентный 5" xfId="58" xr:uid="{00000000-0005-0000-0000-00003B000000}"/>
    <cellStyle name="Финансовый" xfId="59" builtinId="3" customBuiltin="1"/>
    <cellStyle name="Финансовый [0]" xfId="60" builtinId="6" customBuiltin="1"/>
    <cellStyle name="Финансовый [0] 2" xfId="61" xr:uid="{00000000-0005-0000-0000-00003E000000}"/>
    <cellStyle name="Финансовый [0] 3" xfId="62" xr:uid="{00000000-0005-0000-0000-00003F000000}"/>
    <cellStyle name="Финансовый [0] 4" xfId="63" xr:uid="{00000000-0005-0000-0000-000040000000}"/>
    <cellStyle name="Финансовый [0] 5" xfId="64" xr:uid="{00000000-0005-0000-0000-000041000000}"/>
    <cellStyle name="Финансовый 10" xfId="65" xr:uid="{00000000-0005-0000-0000-000042000000}"/>
    <cellStyle name="Финансовый 11" xfId="66" xr:uid="{00000000-0005-0000-0000-000043000000}"/>
    <cellStyle name="Финансовый 12" xfId="67" xr:uid="{00000000-0005-0000-0000-000044000000}"/>
    <cellStyle name="Финансовый 13" xfId="68" xr:uid="{00000000-0005-0000-0000-000045000000}"/>
    <cellStyle name="Финансовый 14" xfId="69" xr:uid="{00000000-0005-0000-0000-000046000000}"/>
    <cellStyle name="Финансовый 15" xfId="70" xr:uid="{00000000-0005-0000-0000-000047000000}"/>
    <cellStyle name="Финансовый 16" xfId="71" xr:uid="{00000000-0005-0000-0000-000048000000}"/>
    <cellStyle name="Финансовый 17" xfId="72" xr:uid="{00000000-0005-0000-0000-000049000000}"/>
    <cellStyle name="Финансовый 18" xfId="73" xr:uid="{00000000-0005-0000-0000-00004A000000}"/>
    <cellStyle name="Финансовый 19" xfId="74" xr:uid="{00000000-0005-0000-0000-00004B000000}"/>
    <cellStyle name="Финансовый 2" xfId="75" xr:uid="{00000000-0005-0000-0000-00004C000000}"/>
    <cellStyle name="Финансовый 20" xfId="76" xr:uid="{00000000-0005-0000-0000-00004D000000}"/>
    <cellStyle name="Финансовый 21" xfId="77" xr:uid="{00000000-0005-0000-0000-00004E000000}"/>
    <cellStyle name="Финансовый 22" xfId="78" xr:uid="{00000000-0005-0000-0000-00004F000000}"/>
    <cellStyle name="Финансовый 23" xfId="79" xr:uid="{00000000-0005-0000-0000-000050000000}"/>
    <cellStyle name="Финансовый 24" xfId="80" xr:uid="{00000000-0005-0000-0000-000051000000}"/>
    <cellStyle name="Финансовый 25" xfId="81" xr:uid="{00000000-0005-0000-0000-000052000000}"/>
    <cellStyle name="Финансовый 26" xfId="82" xr:uid="{00000000-0005-0000-0000-000053000000}"/>
    <cellStyle name="Финансовый 27" xfId="83" xr:uid="{00000000-0005-0000-0000-000054000000}"/>
    <cellStyle name="Финансовый 28" xfId="84" xr:uid="{00000000-0005-0000-0000-000055000000}"/>
    <cellStyle name="Финансовый 29" xfId="85" xr:uid="{00000000-0005-0000-0000-000056000000}"/>
    <cellStyle name="Финансовый 3" xfId="86" xr:uid="{00000000-0005-0000-0000-000057000000}"/>
    <cellStyle name="Финансовый 30" xfId="87" xr:uid="{00000000-0005-0000-0000-000058000000}"/>
    <cellStyle name="Финансовый 31" xfId="88" xr:uid="{00000000-0005-0000-0000-000059000000}"/>
    <cellStyle name="Финансовый 32" xfId="89" xr:uid="{00000000-0005-0000-0000-00005A000000}"/>
    <cellStyle name="Финансовый 33" xfId="90" xr:uid="{00000000-0005-0000-0000-00005B000000}"/>
    <cellStyle name="Финансовый 34" xfId="91" xr:uid="{00000000-0005-0000-0000-00005C000000}"/>
    <cellStyle name="Финансовый 35" xfId="92" xr:uid="{00000000-0005-0000-0000-00005D000000}"/>
    <cellStyle name="Финансовый 36" xfId="93" xr:uid="{00000000-0005-0000-0000-00005E000000}"/>
    <cellStyle name="Финансовый 37" xfId="94" xr:uid="{00000000-0005-0000-0000-00005F000000}"/>
    <cellStyle name="Финансовый 38" xfId="95" xr:uid="{00000000-0005-0000-0000-000060000000}"/>
    <cellStyle name="Финансовый 39" xfId="96" xr:uid="{00000000-0005-0000-0000-000061000000}"/>
    <cellStyle name="Финансовый 4" xfId="97" xr:uid="{00000000-0005-0000-0000-000062000000}"/>
    <cellStyle name="Финансовый 40" xfId="98" xr:uid="{00000000-0005-0000-0000-000063000000}"/>
    <cellStyle name="Финансовый 41" xfId="99" xr:uid="{00000000-0005-0000-0000-000064000000}"/>
    <cellStyle name="Финансовый 5" xfId="100" xr:uid="{00000000-0005-0000-0000-000065000000}"/>
    <cellStyle name="Финансовый 6" xfId="101" xr:uid="{00000000-0005-0000-0000-000066000000}"/>
    <cellStyle name="Финансовый 7" xfId="102" xr:uid="{00000000-0005-0000-0000-000067000000}"/>
    <cellStyle name="Финансовый 8" xfId="103" xr:uid="{00000000-0005-0000-0000-000068000000}"/>
    <cellStyle name="Финансовый 9" xfId="104" xr:uid="{00000000-0005-0000-0000-00006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99117-4D46-4770-AED9-8075ECB643DF}">
  <sheetPr>
    <pageSetUpPr fitToPage="1"/>
  </sheetPr>
  <dimension ref="A1:P26"/>
  <sheetViews>
    <sheetView tabSelected="1" zoomScale="90" zoomScaleNormal="90" workbookViewId="0">
      <selection activeCell="G1" sqref="G1"/>
    </sheetView>
  </sheetViews>
  <sheetFormatPr defaultColWidth="9.33203125" defaultRowHeight="15" x14ac:dyDescent="0.2"/>
  <cols>
    <col min="1" max="1" width="50" style="3" customWidth="1"/>
    <col min="2" max="2" width="22" style="3" customWidth="1"/>
    <col min="3" max="3" width="16" style="3" customWidth="1"/>
    <col min="4" max="4" width="21.6640625" style="3" customWidth="1"/>
    <col min="5" max="5" width="23.33203125" style="3" customWidth="1"/>
    <col min="6" max="6" width="21.83203125" style="3" customWidth="1"/>
    <col min="7" max="7" width="16.33203125" style="3" customWidth="1"/>
    <col min="8" max="8" width="26" style="3" customWidth="1"/>
    <col min="9" max="9" width="21.1640625" style="3" customWidth="1"/>
    <col min="10" max="10" width="19.83203125" style="3" customWidth="1"/>
    <col min="11" max="11" width="15.83203125" style="3" customWidth="1"/>
    <col min="12" max="12" width="19.83203125" style="3" customWidth="1"/>
    <col min="13" max="13" width="20.6640625" style="3" customWidth="1"/>
    <col min="14" max="16384" width="9.33203125" style="3"/>
  </cols>
  <sheetData>
    <row r="1" spans="1:16" ht="142.5" customHeight="1" x14ac:dyDescent="0.2">
      <c r="A1" s="8"/>
      <c r="B1" s="8"/>
      <c r="C1" s="9"/>
      <c r="D1" s="30"/>
      <c r="E1" s="30"/>
      <c r="F1" s="8"/>
      <c r="G1" s="9"/>
      <c r="J1" s="27"/>
      <c r="K1" s="29" t="s">
        <v>30</v>
      </c>
      <c r="L1" s="29"/>
      <c r="M1" s="29"/>
    </row>
    <row r="2" spans="1:16" ht="45.75" customHeight="1" x14ac:dyDescent="0.2">
      <c r="A2" s="36" t="s">
        <v>31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6" ht="15.75" x14ac:dyDescent="0.25">
      <c r="A3" s="4"/>
      <c r="B3" s="4"/>
      <c r="C3" s="1"/>
      <c r="D3" s="31"/>
      <c r="E3" s="31"/>
      <c r="F3" s="4"/>
      <c r="G3" s="1"/>
      <c r="L3" s="26"/>
      <c r="M3" s="26" t="s">
        <v>23</v>
      </c>
    </row>
    <row r="4" spans="1:16" ht="21.75" customHeight="1" x14ac:dyDescent="0.2">
      <c r="A4" s="32" t="s">
        <v>1</v>
      </c>
      <c r="B4" s="32" t="s">
        <v>22</v>
      </c>
      <c r="C4" s="32"/>
      <c r="D4" s="32"/>
      <c r="E4" s="32"/>
      <c r="F4" s="32" t="s">
        <v>11</v>
      </c>
      <c r="G4" s="32"/>
      <c r="H4" s="32"/>
      <c r="I4" s="32"/>
      <c r="J4" s="32" t="s">
        <v>14</v>
      </c>
      <c r="K4" s="32"/>
      <c r="L4" s="32"/>
      <c r="M4" s="32"/>
    </row>
    <row r="5" spans="1:16" ht="15.75" customHeight="1" x14ac:dyDescent="0.2">
      <c r="A5" s="32"/>
      <c r="B5" s="32" t="s">
        <v>2</v>
      </c>
      <c r="C5" s="33" t="s">
        <v>3</v>
      </c>
      <c r="D5" s="34"/>
      <c r="E5" s="35"/>
      <c r="F5" s="32" t="s">
        <v>0</v>
      </c>
      <c r="G5" s="33" t="s">
        <v>3</v>
      </c>
      <c r="H5" s="34"/>
      <c r="I5" s="35"/>
      <c r="J5" s="32" t="s">
        <v>0</v>
      </c>
      <c r="K5" s="33" t="s">
        <v>3</v>
      </c>
      <c r="L5" s="34"/>
      <c r="M5" s="35"/>
    </row>
    <row r="6" spans="1:16" ht="110.25" x14ac:dyDescent="0.2">
      <c r="A6" s="32"/>
      <c r="B6" s="32"/>
      <c r="C6" s="12" t="s">
        <v>6</v>
      </c>
      <c r="D6" s="25" t="s">
        <v>4</v>
      </c>
      <c r="E6" s="25" t="s">
        <v>7</v>
      </c>
      <c r="F6" s="32"/>
      <c r="G6" s="12" t="s">
        <v>6</v>
      </c>
      <c r="H6" s="25" t="s">
        <v>4</v>
      </c>
      <c r="I6" s="25" t="s">
        <v>7</v>
      </c>
      <c r="J6" s="32"/>
      <c r="K6" s="12" t="s">
        <v>6</v>
      </c>
      <c r="L6" s="25" t="s">
        <v>4</v>
      </c>
      <c r="M6" s="25" t="s">
        <v>7</v>
      </c>
    </row>
    <row r="7" spans="1:16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2</v>
      </c>
      <c r="G7" s="5">
        <v>3</v>
      </c>
      <c r="H7" s="5">
        <v>4</v>
      </c>
      <c r="I7" s="5">
        <v>5</v>
      </c>
      <c r="J7" s="5">
        <v>2</v>
      </c>
      <c r="K7" s="5">
        <v>3</v>
      </c>
      <c r="L7" s="5">
        <v>4</v>
      </c>
      <c r="M7" s="5">
        <v>5</v>
      </c>
      <c r="P7" s="3" t="s">
        <v>12</v>
      </c>
    </row>
    <row r="8" spans="1:16" ht="15.75" x14ac:dyDescent="0.2">
      <c r="A8" s="6" t="s">
        <v>5</v>
      </c>
      <c r="B8" s="13">
        <f t="shared" ref="B8:M8" si="0">SUM(B10:B26)</f>
        <v>3318202946.1200004</v>
      </c>
      <c r="C8" s="13">
        <f t="shared" si="0"/>
        <v>0</v>
      </c>
      <c r="D8" s="13">
        <f t="shared" si="0"/>
        <v>2716187230</v>
      </c>
      <c r="E8" s="13">
        <f t="shared" si="0"/>
        <v>602015716.12</v>
      </c>
      <c r="F8" s="13">
        <f t="shared" si="0"/>
        <v>2376043291.1399999</v>
      </c>
      <c r="G8" s="13">
        <f t="shared" si="0"/>
        <v>0</v>
      </c>
      <c r="H8" s="13">
        <f t="shared" si="0"/>
        <v>1987700690</v>
      </c>
      <c r="I8" s="13">
        <f t="shared" si="0"/>
        <v>388342601.13999999</v>
      </c>
      <c r="J8" s="13">
        <f t="shared" si="0"/>
        <v>529251530</v>
      </c>
      <c r="K8" s="13">
        <f t="shared" si="0"/>
        <v>0</v>
      </c>
      <c r="L8" s="13">
        <f t="shared" si="0"/>
        <v>383411100</v>
      </c>
      <c r="M8" s="13">
        <f t="shared" si="0"/>
        <v>145840430</v>
      </c>
    </row>
    <row r="9" spans="1:16" ht="15.75" x14ac:dyDescent="0.2">
      <c r="A9" s="7" t="s">
        <v>3</v>
      </c>
      <c r="B9" s="14"/>
      <c r="C9" s="14"/>
      <c r="D9" s="14"/>
      <c r="E9" s="15"/>
      <c r="F9" s="18"/>
      <c r="G9" s="18"/>
      <c r="H9" s="18"/>
      <c r="I9" s="19"/>
      <c r="J9" s="18"/>
      <c r="K9" s="18"/>
      <c r="L9" s="18"/>
      <c r="M9" s="19"/>
    </row>
    <row r="10" spans="1:16" s="2" customFormat="1" ht="57" customHeight="1" x14ac:dyDescent="0.25">
      <c r="A10" s="11" t="s">
        <v>8</v>
      </c>
      <c r="B10" s="16">
        <f t="shared" ref="B10:B26" si="1">SUM(C10:E10)</f>
        <v>54164000</v>
      </c>
      <c r="C10" s="17">
        <v>0</v>
      </c>
      <c r="D10" s="28">
        <v>54164000</v>
      </c>
      <c r="E10" s="28">
        <v>0</v>
      </c>
      <c r="F10" s="16">
        <f>SUM(G10:I10)</f>
        <v>107880000</v>
      </c>
      <c r="G10" s="20">
        <v>0</v>
      </c>
      <c r="H10" s="21">
        <v>107880000</v>
      </c>
      <c r="I10" s="21">
        <v>0</v>
      </c>
      <c r="J10" s="16">
        <f>SUM(K10:M10)</f>
        <v>77913000</v>
      </c>
      <c r="K10" s="20">
        <v>0</v>
      </c>
      <c r="L10" s="21">
        <v>77913000</v>
      </c>
      <c r="M10" s="17">
        <v>0</v>
      </c>
    </row>
    <row r="11" spans="1:16" s="2" customFormat="1" ht="45.75" customHeight="1" x14ac:dyDescent="0.25">
      <c r="A11" s="11" t="s">
        <v>10</v>
      </c>
      <c r="B11" s="16">
        <f t="shared" si="1"/>
        <v>326247690</v>
      </c>
      <c r="C11" s="17">
        <v>0</v>
      </c>
      <c r="D11" s="28">
        <v>224445470</v>
      </c>
      <c r="E11" s="28">
        <f>96190920+5611300</f>
        <v>101802220</v>
      </c>
      <c r="F11" s="22">
        <f t="shared" ref="F11:F26" si="2">SUM(G11:I11)</f>
        <v>34592000</v>
      </c>
      <c r="G11" s="20">
        <v>0</v>
      </c>
      <c r="H11" s="24">
        <v>23069540</v>
      </c>
      <c r="I11" s="24">
        <v>11522460</v>
      </c>
      <c r="J11" s="16">
        <f>SUM(K11:M11)</f>
        <v>0</v>
      </c>
      <c r="K11" s="20">
        <v>0</v>
      </c>
      <c r="L11" s="24">
        <v>0</v>
      </c>
      <c r="M11" s="23">
        <v>0</v>
      </c>
    </row>
    <row r="12" spans="1:16" s="2" customFormat="1" ht="54.75" customHeight="1" x14ac:dyDescent="0.25">
      <c r="A12" s="11" t="s">
        <v>9</v>
      </c>
      <c r="B12" s="16">
        <f t="shared" si="1"/>
        <v>650811983.49000001</v>
      </c>
      <c r="C12" s="17">
        <v>0</v>
      </c>
      <c r="D12" s="28">
        <v>650192540</v>
      </c>
      <c r="E12" s="28">
        <v>619443.49</v>
      </c>
      <c r="F12" s="16">
        <f t="shared" si="2"/>
        <v>278653940</v>
      </c>
      <c r="G12" s="20">
        <v>0</v>
      </c>
      <c r="H12" s="21">
        <v>278653940</v>
      </c>
      <c r="I12" s="21">
        <v>0</v>
      </c>
      <c r="J12" s="22">
        <f>SUM(K12:M12)</f>
        <v>0</v>
      </c>
      <c r="K12" s="20">
        <v>0</v>
      </c>
      <c r="L12" s="24">
        <v>0</v>
      </c>
      <c r="M12" s="23">
        <v>0</v>
      </c>
    </row>
    <row r="13" spans="1:16" s="2" customFormat="1" ht="99.75" customHeight="1" x14ac:dyDescent="0.25">
      <c r="A13" s="11" t="s">
        <v>13</v>
      </c>
      <c r="B13" s="16">
        <f t="shared" si="1"/>
        <v>1164404357.8600001</v>
      </c>
      <c r="C13" s="17">
        <v>0</v>
      </c>
      <c r="D13" s="28">
        <v>746926650</v>
      </c>
      <c r="E13" s="28">
        <v>417477707.86000001</v>
      </c>
      <c r="F13" s="22">
        <f t="shared" si="2"/>
        <v>0</v>
      </c>
      <c r="G13" s="20">
        <v>0</v>
      </c>
      <c r="H13" s="24">
        <v>0</v>
      </c>
      <c r="I13" s="24">
        <v>0</v>
      </c>
      <c r="J13" s="22">
        <f>SUM(K13:M13)</f>
        <v>0</v>
      </c>
      <c r="K13" s="20">
        <v>0</v>
      </c>
      <c r="L13" s="24">
        <v>0</v>
      </c>
      <c r="M13" s="23">
        <v>0</v>
      </c>
    </row>
    <row r="14" spans="1:16" s="2" customFormat="1" ht="66.75" customHeight="1" x14ac:dyDescent="0.25">
      <c r="A14" s="11" t="s">
        <v>15</v>
      </c>
      <c r="B14" s="16">
        <f t="shared" si="1"/>
        <v>0</v>
      </c>
      <c r="C14" s="17">
        <v>0</v>
      </c>
      <c r="D14" s="28">
        <v>0</v>
      </c>
      <c r="E14" s="28">
        <v>0</v>
      </c>
      <c r="F14" s="16">
        <f t="shared" si="2"/>
        <v>8697000</v>
      </c>
      <c r="G14" s="20">
        <v>0</v>
      </c>
      <c r="H14" s="21">
        <v>0</v>
      </c>
      <c r="I14" s="21">
        <v>8697000</v>
      </c>
      <c r="J14" s="16">
        <f>SUM(K14:M14)</f>
        <v>0</v>
      </c>
      <c r="K14" s="20">
        <v>0</v>
      </c>
      <c r="L14" s="21">
        <v>0</v>
      </c>
      <c r="M14" s="17">
        <v>0</v>
      </c>
      <c r="N14" s="10"/>
    </row>
    <row r="15" spans="1:16" s="2" customFormat="1" ht="60" customHeight="1" x14ac:dyDescent="0.25">
      <c r="A15" s="11" t="s">
        <v>16</v>
      </c>
      <c r="B15" s="16">
        <f t="shared" si="1"/>
        <v>0</v>
      </c>
      <c r="C15" s="17">
        <v>0</v>
      </c>
      <c r="D15" s="28">
        <v>0</v>
      </c>
      <c r="E15" s="28">
        <v>0</v>
      </c>
      <c r="F15" s="16">
        <f>SUM(G15:I15)</f>
        <v>17171000</v>
      </c>
      <c r="G15" s="20">
        <v>0</v>
      </c>
      <c r="H15" s="21">
        <v>0</v>
      </c>
      <c r="I15" s="21">
        <v>17171000</v>
      </c>
      <c r="J15" s="16">
        <f t="shared" ref="J15:J26" si="3">SUM(K15:M15)</f>
        <v>0</v>
      </c>
      <c r="K15" s="20">
        <v>0</v>
      </c>
      <c r="L15" s="21">
        <v>0</v>
      </c>
      <c r="M15" s="17">
        <v>0</v>
      </c>
    </row>
    <row r="16" spans="1:16" s="2" customFormat="1" ht="51.75" customHeight="1" x14ac:dyDescent="0.25">
      <c r="A16" s="11" t="s">
        <v>17</v>
      </c>
      <c r="B16" s="16">
        <f t="shared" si="1"/>
        <v>0</v>
      </c>
      <c r="C16" s="17">
        <v>0</v>
      </c>
      <c r="D16" s="28">
        <v>0</v>
      </c>
      <c r="E16" s="28">
        <v>0</v>
      </c>
      <c r="F16" s="16">
        <f t="shared" si="2"/>
        <v>629311.14</v>
      </c>
      <c r="G16" s="20">
        <v>0</v>
      </c>
      <c r="H16" s="21">
        <v>0</v>
      </c>
      <c r="I16" s="21">
        <v>629311.14</v>
      </c>
      <c r="J16" s="16">
        <f t="shared" si="3"/>
        <v>0</v>
      </c>
      <c r="K16" s="20">
        <v>0</v>
      </c>
      <c r="L16" s="21">
        <v>0</v>
      </c>
      <c r="M16" s="17">
        <v>0</v>
      </c>
    </row>
    <row r="17" spans="1:13" ht="33.75" customHeight="1" x14ac:dyDescent="0.2">
      <c r="A17" s="11" t="s">
        <v>18</v>
      </c>
      <c r="B17" s="16">
        <f t="shared" si="1"/>
        <v>0</v>
      </c>
      <c r="C17" s="17">
        <v>0</v>
      </c>
      <c r="D17" s="28">
        <v>0</v>
      </c>
      <c r="E17" s="28">
        <v>0</v>
      </c>
      <c r="F17" s="16">
        <f t="shared" si="2"/>
        <v>0</v>
      </c>
      <c r="G17" s="20">
        <v>0</v>
      </c>
      <c r="H17" s="21">
        <v>0</v>
      </c>
      <c r="I17" s="21">
        <v>0</v>
      </c>
      <c r="J17" s="16">
        <f t="shared" si="3"/>
        <v>30000000</v>
      </c>
      <c r="K17" s="20">
        <v>0</v>
      </c>
      <c r="L17" s="28">
        <v>20280000</v>
      </c>
      <c r="M17" s="28">
        <v>9720000</v>
      </c>
    </row>
    <row r="18" spans="1:13" ht="33.75" customHeight="1" x14ac:dyDescent="0.2">
      <c r="A18" s="11" t="s">
        <v>19</v>
      </c>
      <c r="B18" s="16">
        <f t="shared" si="1"/>
        <v>0</v>
      </c>
      <c r="C18" s="17">
        <v>0</v>
      </c>
      <c r="D18" s="28">
        <v>0</v>
      </c>
      <c r="E18" s="28">
        <v>0</v>
      </c>
      <c r="F18" s="16">
        <f t="shared" si="2"/>
        <v>0</v>
      </c>
      <c r="G18" s="20">
        <v>0</v>
      </c>
      <c r="H18" s="21">
        <v>0</v>
      </c>
      <c r="I18" s="21">
        <v>0</v>
      </c>
      <c r="J18" s="16">
        <f t="shared" si="3"/>
        <v>16394000</v>
      </c>
      <c r="K18" s="20">
        <v>0</v>
      </c>
      <c r="L18" s="28">
        <v>11475600</v>
      </c>
      <c r="M18" s="28">
        <v>4918400</v>
      </c>
    </row>
    <row r="19" spans="1:13" ht="33.75" customHeight="1" x14ac:dyDescent="0.2">
      <c r="A19" s="11" t="s">
        <v>20</v>
      </c>
      <c r="B19" s="16">
        <f t="shared" si="1"/>
        <v>0</v>
      </c>
      <c r="C19" s="17">
        <v>0</v>
      </c>
      <c r="D19" s="28">
        <v>0</v>
      </c>
      <c r="E19" s="28">
        <v>0</v>
      </c>
      <c r="F19" s="16">
        <f t="shared" si="2"/>
        <v>0</v>
      </c>
      <c r="G19" s="20">
        <v>0</v>
      </c>
      <c r="H19" s="21">
        <v>0</v>
      </c>
      <c r="I19" s="21">
        <v>0</v>
      </c>
      <c r="J19" s="16">
        <f t="shared" si="3"/>
        <v>41119530</v>
      </c>
      <c r="K19" s="20">
        <v>0</v>
      </c>
      <c r="L19" s="28">
        <v>27796800</v>
      </c>
      <c r="M19" s="28">
        <v>13322730</v>
      </c>
    </row>
    <row r="20" spans="1:13" ht="32.25" customHeight="1" x14ac:dyDescent="0.2">
      <c r="A20" s="11" t="s">
        <v>21</v>
      </c>
      <c r="B20" s="16">
        <f t="shared" si="1"/>
        <v>0</v>
      </c>
      <c r="C20" s="17">
        <v>0</v>
      </c>
      <c r="D20" s="28">
        <v>0</v>
      </c>
      <c r="E20" s="28">
        <v>0</v>
      </c>
      <c r="F20" s="16">
        <f t="shared" si="2"/>
        <v>0</v>
      </c>
      <c r="G20" s="20">
        <v>0</v>
      </c>
      <c r="H20" s="21">
        <v>0</v>
      </c>
      <c r="I20" s="21">
        <v>0</v>
      </c>
      <c r="J20" s="16">
        <f t="shared" si="3"/>
        <v>363825000</v>
      </c>
      <c r="K20" s="20">
        <v>0</v>
      </c>
      <c r="L20" s="17">
        <v>245945700</v>
      </c>
      <c r="M20" s="17">
        <v>117879300</v>
      </c>
    </row>
    <row r="21" spans="1:13" ht="68.25" customHeight="1" x14ac:dyDescent="0.2">
      <c r="A21" s="11" t="s">
        <v>26</v>
      </c>
      <c r="B21" s="16">
        <f t="shared" si="1"/>
        <v>23244.77</v>
      </c>
      <c r="C21" s="17">
        <v>0</v>
      </c>
      <c r="D21" s="28">
        <v>0</v>
      </c>
      <c r="E21" s="28">
        <v>23244.77</v>
      </c>
      <c r="F21" s="16">
        <f t="shared" si="2"/>
        <v>0</v>
      </c>
      <c r="G21" s="20">
        <v>0</v>
      </c>
      <c r="H21" s="21">
        <v>0</v>
      </c>
      <c r="I21" s="21">
        <v>0</v>
      </c>
      <c r="J21" s="16">
        <f t="shared" si="3"/>
        <v>0</v>
      </c>
      <c r="K21" s="20">
        <v>0</v>
      </c>
      <c r="L21" s="17">
        <v>0</v>
      </c>
      <c r="M21" s="17">
        <v>0</v>
      </c>
    </row>
    <row r="22" spans="1:13" ht="42" customHeight="1" x14ac:dyDescent="0.2">
      <c r="A22" s="11" t="s">
        <v>25</v>
      </c>
      <c r="B22" s="16">
        <f t="shared" si="1"/>
        <v>212183100</v>
      </c>
      <c r="C22" s="17">
        <v>0</v>
      </c>
      <c r="D22" s="28">
        <f>66540530+81987520</f>
        <v>148528050</v>
      </c>
      <c r="E22" s="28">
        <f>28517430+35137620</f>
        <v>63655050</v>
      </c>
      <c r="F22" s="16">
        <f t="shared" si="2"/>
        <v>0</v>
      </c>
      <c r="G22" s="20">
        <v>0</v>
      </c>
      <c r="H22" s="21">
        <v>0</v>
      </c>
      <c r="I22" s="21">
        <v>0</v>
      </c>
      <c r="J22" s="16">
        <f t="shared" si="3"/>
        <v>0</v>
      </c>
      <c r="K22" s="20">
        <v>0</v>
      </c>
      <c r="L22" s="17">
        <v>0</v>
      </c>
      <c r="M22" s="17">
        <v>0</v>
      </c>
    </row>
    <row r="23" spans="1:13" ht="66.75" customHeight="1" x14ac:dyDescent="0.2">
      <c r="A23" s="11" t="s">
        <v>27</v>
      </c>
      <c r="B23" s="16">
        <f t="shared" si="1"/>
        <v>20927510</v>
      </c>
      <c r="C23" s="17">
        <v>0</v>
      </c>
      <c r="D23" s="28">
        <v>14105140</v>
      </c>
      <c r="E23" s="28">
        <v>6822370</v>
      </c>
      <c r="F23" s="16">
        <f t="shared" si="2"/>
        <v>397622610</v>
      </c>
      <c r="G23" s="20">
        <v>0</v>
      </c>
      <c r="H23" s="21">
        <v>267997640</v>
      </c>
      <c r="I23" s="21">
        <v>129624970</v>
      </c>
      <c r="J23" s="16">
        <f t="shared" si="3"/>
        <v>0</v>
      </c>
      <c r="K23" s="20">
        <v>0</v>
      </c>
      <c r="L23" s="17">
        <v>0</v>
      </c>
      <c r="M23" s="17">
        <v>0</v>
      </c>
    </row>
    <row r="24" spans="1:13" ht="66" customHeight="1" x14ac:dyDescent="0.2">
      <c r="A24" s="11" t="s">
        <v>28</v>
      </c>
      <c r="B24" s="16">
        <f t="shared" si="1"/>
        <v>9326320</v>
      </c>
      <c r="C24" s="17">
        <v>0</v>
      </c>
      <c r="D24" s="28">
        <v>6285940</v>
      </c>
      <c r="E24" s="28">
        <v>3040380</v>
      </c>
      <c r="F24" s="16">
        <f t="shared" si="2"/>
        <v>177199960</v>
      </c>
      <c r="G24" s="20">
        <v>0</v>
      </c>
      <c r="H24" s="21">
        <v>119432770</v>
      </c>
      <c r="I24" s="21">
        <v>57767190</v>
      </c>
      <c r="J24" s="16">
        <f t="shared" si="3"/>
        <v>0</v>
      </c>
      <c r="K24" s="20">
        <v>0</v>
      </c>
      <c r="L24" s="17">
        <v>0</v>
      </c>
      <c r="M24" s="17">
        <v>0</v>
      </c>
    </row>
    <row r="25" spans="1:13" ht="64.5" customHeight="1" x14ac:dyDescent="0.2">
      <c r="A25" s="11" t="s">
        <v>29</v>
      </c>
      <c r="B25" s="16">
        <f t="shared" si="1"/>
        <v>26304600</v>
      </c>
      <c r="C25" s="17">
        <v>0</v>
      </c>
      <c r="D25" s="28">
        <v>17729300</v>
      </c>
      <c r="E25" s="28">
        <v>8575300</v>
      </c>
      <c r="F25" s="16">
        <f t="shared" si="2"/>
        <v>499787330</v>
      </c>
      <c r="G25" s="20">
        <v>0</v>
      </c>
      <c r="H25" s="21">
        <v>336856660</v>
      </c>
      <c r="I25" s="21">
        <v>162930670</v>
      </c>
      <c r="J25" s="16">
        <f t="shared" si="3"/>
        <v>0</v>
      </c>
      <c r="K25" s="20">
        <v>0</v>
      </c>
      <c r="L25" s="17">
        <v>0</v>
      </c>
      <c r="M25" s="17">
        <v>0</v>
      </c>
    </row>
    <row r="26" spans="1:13" ht="63.75" customHeight="1" x14ac:dyDescent="0.2">
      <c r="A26" s="11" t="s">
        <v>24</v>
      </c>
      <c r="B26" s="16">
        <f t="shared" si="1"/>
        <v>853810140</v>
      </c>
      <c r="C26" s="17">
        <v>0</v>
      </c>
      <c r="D26" s="17">
        <v>853810140</v>
      </c>
      <c r="E26" s="17">
        <v>0</v>
      </c>
      <c r="F26" s="16">
        <f t="shared" si="2"/>
        <v>853810140</v>
      </c>
      <c r="G26" s="20">
        <v>0</v>
      </c>
      <c r="H26" s="17">
        <v>853810140</v>
      </c>
      <c r="I26" s="21">
        <v>0</v>
      </c>
      <c r="J26" s="16">
        <f t="shared" si="3"/>
        <v>0</v>
      </c>
      <c r="K26" s="20">
        <v>0</v>
      </c>
      <c r="L26" s="17">
        <v>0</v>
      </c>
      <c r="M26" s="17">
        <v>0</v>
      </c>
    </row>
  </sheetData>
  <mergeCells count="14">
    <mergeCell ref="K1:M1"/>
    <mergeCell ref="D1:E1"/>
    <mergeCell ref="D3:E3"/>
    <mergeCell ref="A4:A6"/>
    <mergeCell ref="B4:E4"/>
    <mergeCell ref="B5:B6"/>
    <mergeCell ref="C5:E5"/>
    <mergeCell ref="K5:M5"/>
    <mergeCell ref="A2:M2"/>
    <mergeCell ref="F4:I4"/>
    <mergeCell ref="J4:M4"/>
    <mergeCell ref="F5:F6"/>
    <mergeCell ref="G5:I5"/>
    <mergeCell ref="J5:J6"/>
  </mergeCells>
  <pageMargins left="0.51181102362204722" right="0.11811023622047245" top="0.15748031496062992" bottom="0.15748031496062992" header="0" footer="0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2024-09-19T07:27:04Z</dcterms:created>
  <dcterms:modified xsi:type="dcterms:W3CDTF">2024-09-19T07:27:15Z</dcterms:modified>
</cp:coreProperties>
</file>